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1409\Desktop\"/>
    </mc:Choice>
  </mc:AlternateContent>
  <bookViews>
    <workbookView xWindow="0" yWindow="0" windowWidth="18195" windowHeight="9210"/>
  </bookViews>
  <sheets>
    <sheet name="工事費内訳書" sheetId="2" r:id="rId1"/>
  </sheets>
  <definedNames>
    <definedName name="_xlnm.Print_Area" localSheetId="0">工事費内訳書!$A$1:$G$160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工事費内訳書!$G$160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工事費内訳書!$I$160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4" i="2" l="1"/>
  <c r="G153" i="2"/>
  <c r="G152" i="2" s="1"/>
  <c r="G140" i="2" s="1"/>
  <c r="G139" i="2" s="1"/>
  <c r="G148" i="2"/>
  <c r="G147" i="2"/>
  <c r="G146" i="2"/>
  <c r="G144" i="2"/>
  <c r="G143" i="2"/>
  <c r="G142" i="2"/>
  <c r="G134" i="2"/>
  <c r="G131" i="2"/>
  <c r="G127" i="2"/>
  <c r="G126" i="2" s="1"/>
  <c r="G125" i="2" s="1"/>
  <c r="G122" i="2"/>
  <c r="G118" i="2"/>
  <c r="G117" i="2" s="1"/>
  <c r="G114" i="2"/>
  <c r="G109" i="2"/>
  <c r="G108" i="2"/>
  <c r="G95" i="2"/>
  <c r="G75" i="2"/>
  <c r="G66" i="2"/>
  <c r="G64" i="2"/>
  <c r="G63" i="2" s="1"/>
  <c r="G46" i="2"/>
  <c r="G42" i="2"/>
  <c r="G41" i="2"/>
  <c r="G35" i="2"/>
  <c r="G34" i="2"/>
  <c r="G28" i="2"/>
  <c r="G21" i="2"/>
  <c r="G13" i="2" s="1"/>
  <c r="G12" i="2" s="1"/>
  <c r="G11" i="2" s="1"/>
  <c r="G10" i="2" s="1"/>
  <c r="G159" i="2" s="1"/>
  <c r="G160" i="2" s="1"/>
  <c r="G14" i="2"/>
</calcChain>
</file>

<file path=xl/sharedStrings.xml><?xml version="1.0" encoding="utf-8"?>
<sst xmlns="http://schemas.openxmlformats.org/spreadsheetml/2006/main" count="315" uniqueCount="164">
  <si>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</si>
  <si>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</si>
  <si>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</si>
  <si>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</si>
  <si>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</si>
  <si>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</si>
  <si>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</si>
  <si>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</si>
  <si>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</si>
  <si>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</si>
  <si>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</si>
  <si>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</si>
  <si>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</si>
  <si>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国附　大津東部東２期　調整水槽工事（難工事評価型)</t>
  </si>
  <si>
    <t>工事原価
_x000D_</t>
  </si>
  <si>
    <t>式</t>
  </si>
  <si>
    <t>直接工事費
_x000D_</t>
  </si>
  <si>
    <t>直接工事費（仮設工を除く）
_x000D_</t>
  </si>
  <si>
    <t>土工
_x000D_</t>
  </si>
  <si>
    <t>土工
_x000D_調整水槽工</t>
  </si>
  <si>
    <t>表土はぎ
_x000D_近接農地運搬</t>
  </si>
  <si>
    <t>m3</t>
  </si>
  <si>
    <t>表土はぎ跡整地
_x000D_地盤改良作業用整地</t>
  </si>
  <si>
    <t>㎡</t>
  </si>
  <si>
    <t>床掘
_x000D_調整水槽工</t>
  </si>
  <si>
    <t>盛土（埋戻：機械）
_x000D_調整水槽工</t>
  </si>
  <si>
    <t>作業残土処理工
_x000D_調整水槽工　直接処分</t>
  </si>
  <si>
    <t>土砂運搬　盛土用
_x000D_調整水槽工　現場～仮置場～現場</t>
  </si>
  <si>
    <t>土工
_x000D_管水路工</t>
  </si>
  <si>
    <t>床掘り
_x000D_道路下</t>
  </si>
  <si>
    <t>土砂運搬
_x000D_掘削箇所～調整水槽箇所</t>
  </si>
  <si>
    <t>埋戻
_x000D_再生砂</t>
  </si>
  <si>
    <t>埋戻
_x000D_流用土</t>
  </si>
  <si>
    <t>土砂等運搬
_x000D_流用土埋戻　調整水槽箇所～埋戻箇所</t>
  </si>
  <si>
    <t>作業残土処理工
_x000D_調整水槽箇所</t>
  </si>
  <si>
    <t>土工
_x000D_給水栓工</t>
  </si>
  <si>
    <t>表土掘削・埋戻
_x000D_横置き</t>
  </si>
  <si>
    <t>床掘
_x000D_</t>
  </si>
  <si>
    <t>地盤改良工
_x000D_調整水槽工</t>
  </si>
  <si>
    <t>地盤改良工
_x000D_水槽本体・ポンプ室・圧力タンク・防塵施設・盛土</t>
  </si>
  <si>
    <t>地盤改良工
_x000D_水槽本体</t>
  </si>
  <si>
    <t>本</t>
  </si>
  <si>
    <t>地盤改良工
_x000D_ポンプ室基礎</t>
  </si>
  <si>
    <t>地盤改良工
_x000D_防塵施設保護基礎部</t>
  </si>
  <si>
    <t>地盤改良工
_x000D_圧力タンク基礎部</t>
  </si>
  <si>
    <t>埋戻土改良工
_x000D_水槽埋戻</t>
  </si>
  <si>
    <t>調整水槽　本体工
_x000D_</t>
  </si>
  <si>
    <t>基礎工
_x000D_</t>
  </si>
  <si>
    <t>基礎砕石工
_x000D_</t>
  </si>
  <si>
    <t>均しコンクリート
_x000D_σ18-12-25BB</t>
  </si>
  <si>
    <t>型枠工
_x000D_均しコンクリート</t>
  </si>
  <si>
    <t>本体コンクリート工
_x000D_</t>
  </si>
  <si>
    <t>本体コンクリート工
_x000D_σ21-12-25BB</t>
  </si>
  <si>
    <t>型枠工
_x000D_本体コンクリート</t>
  </si>
  <si>
    <t>鉄筋工
_x000D_D16　SD295Ａ</t>
  </si>
  <si>
    <t>ton</t>
  </si>
  <si>
    <t>鉄筋工
_x000D_D13　SD295A</t>
  </si>
  <si>
    <t>水膨張ゴム
_x000D_t=10㎜</t>
  </si>
  <si>
    <t>ｍ</t>
  </si>
  <si>
    <t>目地板設置
_x000D_t=10㎜</t>
  </si>
  <si>
    <t>止水板設置工
_x000D_</t>
  </si>
  <si>
    <t>ダウエルバー設置工
_x000D_D16　L=1.0m　VPφ20　L=0.5m</t>
  </si>
  <si>
    <t>枠組足場工
_x000D_</t>
  </si>
  <si>
    <t>掛㎡</t>
  </si>
  <si>
    <t>支保工
_x000D_</t>
  </si>
  <si>
    <t>空m3</t>
  </si>
  <si>
    <t>足掛金物設置
_x000D_合成樹脂被覆製　B=0.3m　φ19</t>
  </si>
  <si>
    <t>FRP製蓋設置
_x000D_1.2×0.6　（2枚１組）</t>
  </si>
  <si>
    <t>組</t>
  </si>
  <si>
    <t>通風筒
_x000D_φ100</t>
  </si>
  <si>
    <t>個</t>
  </si>
  <si>
    <t>流入管 SGP（白）
_x000D_両Fステイフナー付短管φ150　L=1.5m</t>
  </si>
  <si>
    <t>余水吐け管SGP（白）100A
_x000D_ステイフナー付短管φ100　L=1.9m</t>
  </si>
  <si>
    <t>ポンプ吸水管SGP（白）65A
_x000D_両Fステイフナー付短管φ65　L=0.647m</t>
  </si>
  <si>
    <t>管体工
_x000D_管水路工</t>
  </si>
  <si>
    <t>管体基礎工
_x000D_</t>
  </si>
  <si>
    <t>砂基礎
_x000D_再生砂</t>
  </si>
  <si>
    <t>硬質ポリ塩化ビニル管布設工
_x000D_</t>
  </si>
  <si>
    <t>硬質ポリ塩化ビニル管
_x000D_VPφ75</t>
  </si>
  <si>
    <t>硬質ポリ塩化ビニル管
_x000D_VPφ100</t>
  </si>
  <si>
    <t>硬質ポリ塩化ビニル管継手材
_x000D_FCD鋳鉄RR継手90°ベンドφ75</t>
  </si>
  <si>
    <t>硬質ポリ塩化ビニル管継手
_x000D_FCD鋳鉄RR継手チーズφ75×75</t>
  </si>
  <si>
    <t>硬質ポリ塩化ビニル管継手
_x000D_FCD鋳鉄RR継手チーズφ100×75</t>
  </si>
  <si>
    <t>硬質ポリ塩化ビニル管継手
_x000D_FCD鋳鉄RR継手片落管φ100×75</t>
  </si>
  <si>
    <t>硬質ポリ塩化ビニル管継手
_x000D_管水路端末キャップ</t>
  </si>
  <si>
    <t>埋設物標示テープ
_x000D_</t>
  </si>
  <si>
    <t>ダクタイル鋳鉄管布設工
_x000D_</t>
  </si>
  <si>
    <t>ダクタイル鋳鉄管布設工
_x000D_K形φ75　直管</t>
  </si>
  <si>
    <t>ダクタイル鋳鉄管布設工
_x000D_K形φ75　短管・異形管</t>
  </si>
  <si>
    <t>ダクタイル鋳鉄管
_x000D_K形φ75</t>
  </si>
  <si>
    <t>ダクタイル鋳鉄管
_x000D_DCIP曲管φ75　45°</t>
  </si>
  <si>
    <t>ダクタイル鋳鉄管
_x000D_VCドレッサーφ75</t>
  </si>
  <si>
    <t>ダクタイル鋳鉄管布設工
_x000D_K形φ100　直管</t>
  </si>
  <si>
    <t>ダクタイル鋳鉄管布設工
_x000D_K形φ100　短管・異形管</t>
  </si>
  <si>
    <t>ダクタイル鋳鉄管
_x000D_K形φ100</t>
  </si>
  <si>
    <t>ダクタイル鋳鉄管
_x000D_DCIP曲管φ100　45°</t>
  </si>
  <si>
    <t>ダクタイル鋳鉄管
_x000D_DCIP二受T字管φ100×75</t>
  </si>
  <si>
    <t>ダクタイル鋳鉄管
_x000D_VCドレッサーφ100</t>
  </si>
  <si>
    <t>接合材
_x000D_押輪K形　径75</t>
  </si>
  <si>
    <t>接合材
_x000D_押輪K形　径100</t>
  </si>
  <si>
    <t>接合材
_x000D_特殊押輪φ75</t>
  </si>
  <si>
    <t>鋳鉄管切断
_x000D_DCIP曲管φ75</t>
  </si>
  <si>
    <t>箇所</t>
  </si>
  <si>
    <t>鋳鉄管切断
_x000D_DCIP曲管φ100</t>
  </si>
  <si>
    <t>弁類
_x000D_空気弁　25㎜　FC製7.5K　φ75</t>
  </si>
  <si>
    <t>ポリエチレンスリーブ
_x000D_φ100・φ50</t>
  </si>
  <si>
    <t>スクラップ控除
_x000D_鋳鉄管φ100・φ75</t>
  </si>
  <si>
    <t>給水栓工
_x000D_</t>
  </si>
  <si>
    <t>接合材
_x000D_TS45°ベンドφ75</t>
  </si>
  <si>
    <t>接合材
_x000D_TS径違ソケットφ75×50</t>
  </si>
  <si>
    <t>接合材
_x000D_バルブソケット金属入りφ50</t>
  </si>
  <si>
    <t>接合材
_x000D_可鍛鋳鉄製エルボφ50×90°</t>
  </si>
  <si>
    <t>硬質ポリ塩化ビニル管
_x000D_VPφ50</t>
  </si>
  <si>
    <t>配管用炭素鋼鋼管
_x000D_SGP(白）φ50</t>
  </si>
  <si>
    <t>給水栓Ⅰ型バルブ
_x000D_360°回転バルブφ50</t>
  </si>
  <si>
    <t>蓋付給水栓BOX
_x000D_両口450×450×800</t>
  </si>
  <si>
    <t>基礎コンクリート
_x000D_σ18-8-25BB</t>
  </si>
  <si>
    <t>基礎コンクリート型枠
_x000D_</t>
  </si>
  <si>
    <t>構造物撤去工
_x000D_</t>
  </si>
  <si>
    <t>アスファルト舗装撤去工
_x000D_管水路　本復旧</t>
  </si>
  <si>
    <t>アスファルト切断
_x000D_t=40㎜</t>
  </si>
  <si>
    <t>舗装版切断に伴い発生する建設汚泥
_x000D_仮舗装部含む</t>
  </si>
  <si>
    <t>アスファルト取壊し
_x000D_t=30㎜</t>
  </si>
  <si>
    <t>アスファルト殻処分運搬
_x000D_</t>
  </si>
  <si>
    <t>アスファルト舗装撤去
_x000D_2号幹線　本復旧</t>
  </si>
  <si>
    <t>アスファルト取壊し
_x000D_t=30～40㎜</t>
  </si>
  <si>
    <t>アスファルト舗装工
_x000D_管水路　本復旧工</t>
  </si>
  <si>
    <t>アスファルト舗装工
_x000D_管水路　本復旧</t>
  </si>
  <si>
    <t>上層路盤工
_x000D_先行路盤　t=110㎜</t>
  </si>
  <si>
    <t>不陸整正
_x000D_</t>
  </si>
  <si>
    <t>表層工
_x000D_再生密粒（13）　t=40㎜</t>
  </si>
  <si>
    <t>アスファルト舗装工
_x000D_2号幹線　本復旧</t>
  </si>
  <si>
    <t>直接工事費（仮設工）
_x000D_</t>
  </si>
  <si>
    <t>仮設工
_x000D_</t>
  </si>
  <si>
    <t>仮設道路工
_x000D_調整水槽工</t>
  </si>
  <si>
    <t>敷鉄板設置工
_x000D_1.5×3.0　t=22㎜</t>
  </si>
  <si>
    <t>土のう設置工
_x000D_小口2箇所　1.3m2×0.5m</t>
  </si>
  <si>
    <t>仮排水管布設工
_x000D_φ800　暗渠排水管</t>
  </si>
  <si>
    <t>水替工
_x000D_</t>
  </si>
  <si>
    <t>調整水槽　水替工
_x000D_</t>
  </si>
  <si>
    <t>管水路　水替工
_x000D_</t>
  </si>
  <si>
    <t>仮設舗装工
_x000D_管水路工</t>
  </si>
  <si>
    <t>アスファルト取壊し
_x000D_t=40㎜</t>
  </si>
  <si>
    <t>アスファルト舗装工
_x000D_仮復旧　t=30㎜</t>
  </si>
  <si>
    <t>間接工事費
_x000D_</t>
  </si>
  <si>
    <t>共通仮設費
_x000D_</t>
  </si>
  <si>
    <t>共通仮設費（率計上分）
_x000D_</t>
  </si>
  <si>
    <t>運搬費
_x000D_</t>
  </si>
  <si>
    <t>仮設材輸送
_x000D_</t>
  </si>
  <si>
    <t>仮設材輸送
_x000D_敷鉄板</t>
  </si>
  <si>
    <t>安全費
_x000D_</t>
  </si>
  <si>
    <t>交通誘導警備員
_x000D_</t>
  </si>
  <si>
    <t>交通誘導警備員
_x000D_調整水槽工</t>
  </si>
  <si>
    <t>人</t>
  </si>
  <si>
    <t>交通誘導警備員
_x000D_管水路工</t>
  </si>
  <si>
    <t>交通誘導警備員
_x000D_2号幹線　舗装復旧工</t>
  </si>
  <si>
    <t>技術管理費
_x000D_</t>
  </si>
  <si>
    <t>試験費
_x000D_</t>
  </si>
  <si>
    <t>土壌分析試験
_x000D_原位土</t>
  </si>
  <si>
    <t>六価クロム抽出試験
_x000D_地盤改良工・再生砂基礎工</t>
  </si>
  <si>
    <t>検体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</si>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</sst>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6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+G11+G139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+G12+G125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+G13+G34+G41+G63+G108+G117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+G14+G21+G28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196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23</v>
      </c>
      <c r="F16" s="19">
        <v>655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24</v>
      </c>
      <c r="E17" s="18" t="s">
        <v>21</v>
      </c>
      <c r="F17" s="19">
        <v>442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25</v>
      </c>
      <c r="E18" s="18" t="s">
        <v>21</v>
      </c>
      <c r="F18" s="19">
        <v>171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26</v>
      </c>
      <c r="E19" s="18" t="s">
        <v>21</v>
      </c>
      <c r="F19" s="19">
        <v>243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27</v>
      </c>
      <c r="E20" s="18" t="s">
        <v>21</v>
      </c>
      <c r="F20" s="19">
        <v>199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28</v>
      </c>
      <c r="D21" s="29"/>
      <c r="E21" s="18" t="s">
        <v>15</v>
      </c>
      <c r="F21" s="19">
        <v>1</v>
      </c>
      <c r="G21" s="20">
        <f>+G22+G23+G24+G25+G26+G27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29</v>
      </c>
      <c r="E22" s="18" t="s">
        <v>21</v>
      </c>
      <c r="F22" s="19">
        <v>193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21</v>
      </c>
      <c r="F23" s="19">
        <v>193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31</v>
      </c>
      <c r="E24" s="18" t="s">
        <v>21</v>
      </c>
      <c r="F24" s="19">
        <v>33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32</v>
      </c>
      <c r="E25" s="18" t="s">
        <v>21</v>
      </c>
      <c r="F25" s="19">
        <v>159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33</v>
      </c>
      <c r="E26" s="18" t="s">
        <v>21</v>
      </c>
      <c r="F26" s="19">
        <v>159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34</v>
      </c>
      <c r="E27" s="18" t="s">
        <v>21</v>
      </c>
      <c r="F27" s="19">
        <v>34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31" t="s">
        <v>35</v>
      </c>
      <c r="D28" s="29"/>
      <c r="E28" s="18" t="s">
        <v>15</v>
      </c>
      <c r="F28" s="19">
        <v>1</v>
      </c>
      <c r="G28" s="20">
        <f>+G29+G30+G31+G32+G33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2" t="s">
        <v>36</v>
      </c>
      <c r="E29" s="18" t="s">
        <v>21</v>
      </c>
      <c r="F29" s="19">
        <v>23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37</v>
      </c>
      <c r="E30" s="18" t="s">
        <v>21</v>
      </c>
      <c r="F30" s="19">
        <v>18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30</v>
      </c>
      <c r="E31" s="18" t="s">
        <v>21</v>
      </c>
      <c r="F31" s="19">
        <v>18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31</v>
      </c>
      <c r="E32" s="18" t="s">
        <v>21</v>
      </c>
      <c r="F32" s="19">
        <v>1.4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32</v>
      </c>
      <c r="E33" s="18" t="s">
        <v>21</v>
      </c>
      <c r="F33" s="19">
        <v>18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31" t="s">
        <v>38</v>
      </c>
      <c r="C34" s="28"/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2</v>
      </c>
    </row>
    <row r="35" spans="1:10" ht="42" customHeight="1">
      <c r="A35" s="16"/>
      <c r="B35" s="17"/>
      <c r="C35" s="31" t="s">
        <v>39</v>
      </c>
      <c r="D35" s="29"/>
      <c r="E35" s="18" t="s">
        <v>15</v>
      </c>
      <c r="F35" s="19">
        <v>1</v>
      </c>
      <c r="G35" s="20">
        <f>+G36+G37+G38+G39+G40</f>
        <v>0</v>
      </c>
      <c r="H35" s="2"/>
      <c r="I35" s="21">
        <v>26</v>
      </c>
      <c r="J35" s="21">
        <v>3</v>
      </c>
    </row>
    <row r="36" spans="1:10" ht="42" customHeight="1">
      <c r="A36" s="16"/>
      <c r="B36" s="17"/>
      <c r="C36" s="17"/>
      <c r="D36" s="32" t="s">
        <v>40</v>
      </c>
      <c r="E36" s="18" t="s">
        <v>41</v>
      </c>
      <c r="F36" s="19">
        <v>350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42</v>
      </c>
      <c r="E37" s="18" t="s">
        <v>41</v>
      </c>
      <c r="F37" s="19">
        <v>45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43</v>
      </c>
      <c r="E38" s="18" t="s">
        <v>41</v>
      </c>
      <c r="F38" s="19">
        <v>16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44</v>
      </c>
      <c r="E39" s="18" t="s">
        <v>41</v>
      </c>
      <c r="F39" s="19">
        <v>23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45</v>
      </c>
      <c r="E40" s="18" t="s">
        <v>23</v>
      </c>
      <c r="F40" s="19">
        <v>143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31" t="s">
        <v>46</v>
      </c>
      <c r="C41" s="28"/>
      <c r="D41" s="29"/>
      <c r="E41" s="18" t="s">
        <v>15</v>
      </c>
      <c r="F41" s="19">
        <v>1</v>
      </c>
      <c r="G41" s="20">
        <f>+G42+G46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1" t="s">
        <v>47</v>
      </c>
      <c r="D42" s="29"/>
      <c r="E42" s="18" t="s">
        <v>15</v>
      </c>
      <c r="F42" s="19">
        <v>1</v>
      </c>
      <c r="G42" s="20">
        <f>+G43+G44+G45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2" t="s">
        <v>48</v>
      </c>
      <c r="E43" s="18" t="s">
        <v>23</v>
      </c>
      <c r="F43" s="19">
        <v>211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49</v>
      </c>
      <c r="E44" s="18" t="s">
        <v>21</v>
      </c>
      <c r="F44" s="19">
        <v>11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50</v>
      </c>
      <c r="E45" s="18" t="s">
        <v>23</v>
      </c>
      <c r="F45" s="19">
        <v>3.2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31" t="s">
        <v>51</v>
      </c>
      <c r="D46" s="29"/>
      <c r="E46" s="18" t="s">
        <v>15</v>
      </c>
      <c r="F46" s="19">
        <v>1</v>
      </c>
      <c r="G46" s="20">
        <f>+G47+G48+G49+G50+G51+G52+G53+G54+G55+G56+G57+G58+G59+G60+G61+G62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52</v>
      </c>
      <c r="E47" s="18" t="s">
        <v>21</v>
      </c>
      <c r="F47" s="19">
        <v>207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53</v>
      </c>
      <c r="E48" s="18" t="s">
        <v>23</v>
      </c>
      <c r="F48" s="19">
        <v>694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54</v>
      </c>
      <c r="E49" s="18" t="s">
        <v>55</v>
      </c>
      <c r="F49" s="19">
        <v>10.3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56</v>
      </c>
      <c r="E50" s="18" t="s">
        <v>55</v>
      </c>
      <c r="F50" s="19">
        <v>7.36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57</v>
      </c>
      <c r="E51" s="18" t="s">
        <v>58</v>
      </c>
      <c r="F51" s="19">
        <v>63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59</v>
      </c>
      <c r="E52" s="18" t="s">
        <v>23</v>
      </c>
      <c r="F52" s="19">
        <v>117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60</v>
      </c>
      <c r="E53" s="18" t="s">
        <v>58</v>
      </c>
      <c r="F53" s="19">
        <v>29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61</v>
      </c>
      <c r="E54" s="18" t="s">
        <v>41</v>
      </c>
      <c r="F54" s="19">
        <v>98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62</v>
      </c>
      <c r="E55" s="18" t="s">
        <v>63</v>
      </c>
      <c r="F55" s="19">
        <v>211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64</v>
      </c>
      <c r="E56" s="18" t="s">
        <v>65</v>
      </c>
      <c r="F56" s="19">
        <v>477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66</v>
      </c>
      <c r="E57" s="18" t="s">
        <v>41</v>
      </c>
      <c r="F57" s="19">
        <v>64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67</v>
      </c>
      <c r="E58" s="18" t="s">
        <v>68</v>
      </c>
      <c r="F58" s="19">
        <v>4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69</v>
      </c>
      <c r="E59" s="18" t="s">
        <v>70</v>
      </c>
      <c r="F59" s="19">
        <v>4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71</v>
      </c>
      <c r="E60" s="18" t="s">
        <v>41</v>
      </c>
      <c r="F60" s="19">
        <v>1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72</v>
      </c>
      <c r="E61" s="18" t="s">
        <v>41</v>
      </c>
      <c r="F61" s="19">
        <v>1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73</v>
      </c>
      <c r="E62" s="18" t="s">
        <v>41</v>
      </c>
      <c r="F62" s="19">
        <v>2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31" t="s">
        <v>74</v>
      </c>
      <c r="C63" s="28"/>
      <c r="D63" s="29"/>
      <c r="E63" s="18" t="s">
        <v>15</v>
      </c>
      <c r="F63" s="19">
        <v>1</v>
      </c>
      <c r="G63" s="20">
        <f>+G64+G66+G75+G95</f>
        <v>0</v>
      </c>
      <c r="H63" s="2"/>
      <c r="I63" s="21">
        <v>54</v>
      </c>
      <c r="J63" s="21">
        <v>2</v>
      </c>
    </row>
    <row r="64" spans="1:10" ht="42" customHeight="1">
      <c r="A64" s="16"/>
      <c r="B64" s="17"/>
      <c r="C64" s="31" t="s">
        <v>75</v>
      </c>
      <c r="D64" s="29"/>
      <c r="E64" s="18" t="s">
        <v>15</v>
      </c>
      <c r="F64" s="19">
        <v>1</v>
      </c>
      <c r="G64" s="20">
        <f>+G65</f>
        <v>0</v>
      </c>
      <c r="H64" s="2"/>
      <c r="I64" s="21">
        <v>55</v>
      </c>
      <c r="J64" s="21">
        <v>3</v>
      </c>
    </row>
    <row r="65" spans="1:10" ht="42" customHeight="1">
      <c r="A65" s="16"/>
      <c r="B65" s="17"/>
      <c r="C65" s="17"/>
      <c r="D65" s="32" t="s">
        <v>76</v>
      </c>
      <c r="E65" s="18" t="s">
        <v>21</v>
      </c>
      <c r="F65" s="19">
        <v>14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31" t="s">
        <v>77</v>
      </c>
      <c r="D66" s="29"/>
      <c r="E66" s="18" t="s">
        <v>15</v>
      </c>
      <c r="F66" s="19">
        <v>1</v>
      </c>
      <c r="G66" s="20">
        <f>+G67+G68+G69+G70+G71+G72+G73+G74</f>
        <v>0</v>
      </c>
      <c r="H66" s="2"/>
      <c r="I66" s="21">
        <v>57</v>
      </c>
      <c r="J66" s="21">
        <v>3</v>
      </c>
    </row>
    <row r="67" spans="1:10" ht="42" customHeight="1">
      <c r="A67" s="16"/>
      <c r="B67" s="17"/>
      <c r="C67" s="17"/>
      <c r="D67" s="32" t="s">
        <v>78</v>
      </c>
      <c r="E67" s="18" t="s">
        <v>58</v>
      </c>
      <c r="F67" s="19">
        <v>68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79</v>
      </c>
      <c r="E68" s="18" t="s">
        <v>58</v>
      </c>
      <c r="F68" s="19">
        <v>200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80</v>
      </c>
      <c r="E69" s="18" t="s">
        <v>70</v>
      </c>
      <c r="F69" s="19">
        <v>1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81</v>
      </c>
      <c r="E70" s="18" t="s">
        <v>70</v>
      </c>
      <c r="F70" s="19">
        <v>2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82</v>
      </c>
      <c r="E71" s="18" t="s">
        <v>70</v>
      </c>
      <c r="F71" s="19">
        <v>3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83</v>
      </c>
      <c r="E72" s="18" t="s">
        <v>70</v>
      </c>
      <c r="F72" s="19">
        <v>1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84</v>
      </c>
      <c r="E73" s="18" t="s">
        <v>70</v>
      </c>
      <c r="F73" s="19">
        <v>1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85</v>
      </c>
      <c r="E74" s="18" t="s">
        <v>58</v>
      </c>
      <c r="F74" s="19">
        <v>297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31" t="s">
        <v>86</v>
      </c>
      <c r="D75" s="29"/>
      <c r="E75" s="18" t="s">
        <v>15</v>
      </c>
      <c r="F75" s="19">
        <v>1</v>
      </c>
      <c r="G75" s="20">
        <f>+G76+G77+G78+G79+G80+G81+G82+G83+G84+G85+G86+G87+G88+G89+G90+G91+G92+G93+G94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2" t="s">
        <v>87</v>
      </c>
      <c r="E76" s="18" t="s">
        <v>41</v>
      </c>
      <c r="F76" s="19">
        <v>1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88</v>
      </c>
      <c r="E77" s="18" t="s">
        <v>41</v>
      </c>
      <c r="F77" s="19">
        <v>3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89</v>
      </c>
      <c r="E78" s="18" t="s">
        <v>41</v>
      </c>
      <c r="F78" s="19">
        <v>1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90</v>
      </c>
      <c r="E79" s="18" t="s">
        <v>70</v>
      </c>
      <c r="F79" s="19">
        <v>1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91</v>
      </c>
      <c r="E80" s="18" t="s">
        <v>70</v>
      </c>
      <c r="F80" s="19">
        <v>1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92</v>
      </c>
      <c r="E81" s="18" t="s">
        <v>41</v>
      </c>
      <c r="F81" s="19">
        <v>4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93</v>
      </c>
      <c r="E82" s="18" t="s">
        <v>41</v>
      </c>
      <c r="F82" s="19">
        <v>8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94</v>
      </c>
      <c r="E83" s="18" t="s">
        <v>41</v>
      </c>
      <c r="F83" s="19">
        <v>4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95</v>
      </c>
      <c r="E84" s="18" t="s">
        <v>70</v>
      </c>
      <c r="F84" s="19">
        <v>4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96</v>
      </c>
      <c r="E85" s="18" t="s">
        <v>70</v>
      </c>
      <c r="F85" s="19">
        <v>1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2" t="s">
        <v>97</v>
      </c>
      <c r="E86" s="18" t="s">
        <v>70</v>
      </c>
      <c r="F86" s="19">
        <v>2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98</v>
      </c>
      <c r="E87" s="18" t="s">
        <v>68</v>
      </c>
      <c r="F87" s="19">
        <v>2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99</v>
      </c>
      <c r="E88" s="18" t="s">
        <v>68</v>
      </c>
      <c r="F88" s="19">
        <v>9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100</v>
      </c>
      <c r="E89" s="18" t="s">
        <v>68</v>
      </c>
      <c r="F89" s="19">
        <v>1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101</v>
      </c>
      <c r="E90" s="18" t="s">
        <v>102</v>
      </c>
      <c r="F90" s="19">
        <v>2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103</v>
      </c>
      <c r="E91" s="18" t="s">
        <v>102</v>
      </c>
      <c r="F91" s="19">
        <v>3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2" t="s">
        <v>104</v>
      </c>
      <c r="E92" s="18" t="s">
        <v>15</v>
      </c>
      <c r="F92" s="19">
        <v>1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17"/>
      <c r="D93" s="32" t="s">
        <v>105</v>
      </c>
      <c r="E93" s="18" t="s">
        <v>58</v>
      </c>
      <c r="F93" s="19">
        <v>26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17"/>
      <c r="D94" s="32" t="s">
        <v>106</v>
      </c>
      <c r="E94" s="18" t="s">
        <v>55</v>
      </c>
      <c r="F94" s="19">
        <v>2.1999999999999999E-2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31" t="s">
        <v>107</v>
      </c>
      <c r="D95" s="29"/>
      <c r="E95" s="18" t="s">
        <v>15</v>
      </c>
      <c r="F95" s="19">
        <v>1</v>
      </c>
      <c r="G95" s="20">
        <f>+G96+G97+G98+G99+G100+G101+G102+G103+G104+G105+G106+G107</f>
        <v>0</v>
      </c>
      <c r="H95" s="2"/>
      <c r="I95" s="21">
        <v>86</v>
      </c>
      <c r="J95" s="21">
        <v>3</v>
      </c>
    </row>
    <row r="96" spans="1:10" ht="42" customHeight="1">
      <c r="A96" s="16"/>
      <c r="B96" s="17"/>
      <c r="C96" s="17"/>
      <c r="D96" s="32" t="s">
        <v>78</v>
      </c>
      <c r="E96" s="18" t="s">
        <v>58</v>
      </c>
      <c r="F96" s="19">
        <v>31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2" t="s">
        <v>76</v>
      </c>
      <c r="E97" s="18" t="s">
        <v>21</v>
      </c>
      <c r="F97" s="19">
        <v>0.4</v>
      </c>
      <c r="G97" s="33"/>
      <c r="H97" s="2"/>
      <c r="I97" s="21">
        <v>88</v>
      </c>
      <c r="J97" s="21">
        <v>4</v>
      </c>
    </row>
    <row r="98" spans="1:10" ht="42" customHeight="1">
      <c r="A98" s="16"/>
      <c r="B98" s="17"/>
      <c r="C98" s="17"/>
      <c r="D98" s="32" t="s">
        <v>108</v>
      </c>
      <c r="E98" s="18" t="s">
        <v>70</v>
      </c>
      <c r="F98" s="19">
        <v>2</v>
      </c>
      <c r="G98" s="33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2" t="s">
        <v>109</v>
      </c>
      <c r="E99" s="18" t="s">
        <v>70</v>
      </c>
      <c r="F99" s="19">
        <v>5</v>
      </c>
      <c r="G99" s="33"/>
      <c r="H99" s="2"/>
      <c r="I99" s="21">
        <v>90</v>
      </c>
      <c r="J99" s="21">
        <v>4</v>
      </c>
    </row>
    <row r="100" spans="1:10" ht="42" customHeight="1">
      <c r="A100" s="16"/>
      <c r="B100" s="17"/>
      <c r="C100" s="17"/>
      <c r="D100" s="32" t="s">
        <v>110</v>
      </c>
      <c r="E100" s="18" t="s">
        <v>70</v>
      </c>
      <c r="F100" s="19">
        <v>5</v>
      </c>
      <c r="G100" s="33"/>
      <c r="H100" s="2"/>
      <c r="I100" s="21">
        <v>91</v>
      </c>
      <c r="J100" s="21">
        <v>4</v>
      </c>
    </row>
    <row r="101" spans="1:10" ht="42" customHeight="1">
      <c r="A101" s="16"/>
      <c r="B101" s="17"/>
      <c r="C101" s="17"/>
      <c r="D101" s="32" t="s">
        <v>111</v>
      </c>
      <c r="E101" s="18" t="s">
        <v>70</v>
      </c>
      <c r="F101" s="19">
        <v>5</v>
      </c>
      <c r="G101" s="33"/>
      <c r="H101" s="2"/>
      <c r="I101" s="21">
        <v>92</v>
      </c>
      <c r="J101" s="21">
        <v>4</v>
      </c>
    </row>
    <row r="102" spans="1:10" ht="42" customHeight="1">
      <c r="A102" s="16"/>
      <c r="B102" s="17"/>
      <c r="C102" s="17"/>
      <c r="D102" s="32" t="s">
        <v>112</v>
      </c>
      <c r="E102" s="18" t="s">
        <v>41</v>
      </c>
      <c r="F102" s="19">
        <v>1</v>
      </c>
      <c r="G102" s="33"/>
      <c r="H102" s="2"/>
      <c r="I102" s="21">
        <v>93</v>
      </c>
      <c r="J102" s="21">
        <v>4</v>
      </c>
    </row>
    <row r="103" spans="1:10" ht="42" customHeight="1">
      <c r="A103" s="16"/>
      <c r="B103" s="17"/>
      <c r="C103" s="17"/>
      <c r="D103" s="32" t="s">
        <v>113</v>
      </c>
      <c r="E103" s="18" t="s">
        <v>41</v>
      </c>
      <c r="F103" s="19">
        <v>2</v>
      </c>
      <c r="G103" s="33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17"/>
      <c r="D104" s="32" t="s">
        <v>114</v>
      </c>
      <c r="E104" s="18" t="s">
        <v>70</v>
      </c>
      <c r="F104" s="19">
        <v>5</v>
      </c>
      <c r="G104" s="33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2" t="s">
        <v>115</v>
      </c>
      <c r="E105" s="18" t="s">
        <v>70</v>
      </c>
      <c r="F105" s="19">
        <v>5</v>
      </c>
      <c r="G105" s="33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17"/>
      <c r="D106" s="32" t="s">
        <v>116</v>
      </c>
      <c r="E106" s="18" t="s">
        <v>21</v>
      </c>
      <c r="F106" s="19">
        <v>0.3</v>
      </c>
      <c r="G106" s="33"/>
      <c r="H106" s="2"/>
      <c r="I106" s="21">
        <v>97</v>
      </c>
      <c r="J106" s="21">
        <v>4</v>
      </c>
    </row>
    <row r="107" spans="1:10" ht="42" customHeight="1">
      <c r="A107" s="16"/>
      <c r="B107" s="17"/>
      <c r="C107" s="17"/>
      <c r="D107" s="32" t="s">
        <v>117</v>
      </c>
      <c r="E107" s="18" t="s">
        <v>23</v>
      </c>
      <c r="F107" s="19">
        <v>1.4</v>
      </c>
      <c r="G107" s="33"/>
      <c r="H107" s="2"/>
      <c r="I107" s="21">
        <v>98</v>
      </c>
      <c r="J107" s="21">
        <v>4</v>
      </c>
    </row>
    <row r="108" spans="1:10" ht="42" customHeight="1">
      <c r="A108" s="16"/>
      <c r="B108" s="31" t="s">
        <v>118</v>
      </c>
      <c r="C108" s="28"/>
      <c r="D108" s="29"/>
      <c r="E108" s="18" t="s">
        <v>15</v>
      </c>
      <c r="F108" s="19">
        <v>1</v>
      </c>
      <c r="G108" s="20">
        <f>+G109+G114</f>
        <v>0</v>
      </c>
      <c r="H108" s="2"/>
      <c r="I108" s="21">
        <v>99</v>
      </c>
      <c r="J108" s="21">
        <v>2</v>
      </c>
    </row>
    <row r="109" spans="1:10" ht="42" customHeight="1">
      <c r="A109" s="16"/>
      <c r="B109" s="17"/>
      <c r="C109" s="31" t="s">
        <v>119</v>
      </c>
      <c r="D109" s="29"/>
      <c r="E109" s="18" t="s">
        <v>15</v>
      </c>
      <c r="F109" s="19">
        <v>1</v>
      </c>
      <c r="G109" s="20">
        <f>+G110+G111+G112+G113</f>
        <v>0</v>
      </c>
      <c r="H109" s="2"/>
      <c r="I109" s="21">
        <v>100</v>
      </c>
      <c r="J109" s="21">
        <v>3</v>
      </c>
    </row>
    <row r="110" spans="1:10" ht="42" customHeight="1">
      <c r="A110" s="16"/>
      <c r="B110" s="17"/>
      <c r="C110" s="17"/>
      <c r="D110" s="32" t="s">
        <v>120</v>
      </c>
      <c r="E110" s="18" t="s">
        <v>58</v>
      </c>
      <c r="F110" s="19">
        <v>349</v>
      </c>
      <c r="G110" s="33"/>
      <c r="H110" s="2"/>
      <c r="I110" s="21">
        <v>101</v>
      </c>
      <c r="J110" s="21">
        <v>4</v>
      </c>
    </row>
    <row r="111" spans="1:10" ht="42" customHeight="1">
      <c r="A111" s="16"/>
      <c r="B111" s="17"/>
      <c r="C111" s="17"/>
      <c r="D111" s="32" t="s">
        <v>121</v>
      </c>
      <c r="E111" s="18" t="s">
        <v>21</v>
      </c>
      <c r="F111" s="19">
        <v>1</v>
      </c>
      <c r="G111" s="33"/>
      <c r="H111" s="2"/>
      <c r="I111" s="21">
        <v>102</v>
      </c>
      <c r="J111" s="21">
        <v>4</v>
      </c>
    </row>
    <row r="112" spans="1:10" ht="42" customHeight="1">
      <c r="A112" s="16"/>
      <c r="B112" s="17"/>
      <c r="C112" s="17"/>
      <c r="D112" s="32" t="s">
        <v>122</v>
      </c>
      <c r="E112" s="18" t="s">
        <v>23</v>
      </c>
      <c r="F112" s="19">
        <v>633</v>
      </c>
      <c r="G112" s="33"/>
      <c r="H112" s="2"/>
      <c r="I112" s="21">
        <v>103</v>
      </c>
      <c r="J112" s="21">
        <v>4</v>
      </c>
    </row>
    <row r="113" spans="1:10" ht="42" customHeight="1">
      <c r="A113" s="16"/>
      <c r="B113" s="17"/>
      <c r="C113" s="17"/>
      <c r="D113" s="32" t="s">
        <v>123</v>
      </c>
      <c r="E113" s="18" t="s">
        <v>21</v>
      </c>
      <c r="F113" s="19">
        <v>25</v>
      </c>
      <c r="G113" s="33"/>
      <c r="H113" s="2"/>
      <c r="I113" s="21">
        <v>104</v>
      </c>
      <c r="J113" s="21">
        <v>4</v>
      </c>
    </row>
    <row r="114" spans="1:10" ht="42" customHeight="1">
      <c r="A114" s="16"/>
      <c r="B114" s="17"/>
      <c r="C114" s="31" t="s">
        <v>124</v>
      </c>
      <c r="D114" s="29"/>
      <c r="E114" s="18" t="s">
        <v>15</v>
      </c>
      <c r="F114" s="19">
        <v>1</v>
      </c>
      <c r="G114" s="20">
        <f>+G115+G116</f>
        <v>0</v>
      </c>
      <c r="H114" s="2"/>
      <c r="I114" s="21">
        <v>105</v>
      </c>
      <c r="J114" s="21">
        <v>3</v>
      </c>
    </row>
    <row r="115" spans="1:10" ht="42" customHeight="1">
      <c r="A115" s="16"/>
      <c r="B115" s="17"/>
      <c r="C115" s="17"/>
      <c r="D115" s="32" t="s">
        <v>125</v>
      </c>
      <c r="E115" s="18" t="s">
        <v>23</v>
      </c>
      <c r="F115" s="19">
        <v>1156</v>
      </c>
      <c r="G115" s="33"/>
      <c r="H115" s="2"/>
      <c r="I115" s="21">
        <v>106</v>
      </c>
      <c r="J115" s="21">
        <v>4</v>
      </c>
    </row>
    <row r="116" spans="1:10" ht="42" customHeight="1">
      <c r="A116" s="16"/>
      <c r="B116" s="17"/>
      <c r="C116" s="17"/>
      <c r="D116" s="32" t="s">
        <v>123</v>
      </c>
      <c r="E116" s="18" t="s">
        <v>21</v>
      </c>
      <c r="F116" s="19">
        <v>39</v>
      </c>
      <c r="G116" s="33"/>
      <c r="H116" s="2"/>
      <c r="I116" s="21">
        <v>107</v>
      </c>
      <c r="J116" s="21">
        <v>4</v>
      </c>
    </row>
    <row r="117" spans="1:10" ht="42" customHeight="1">
      <c r="A117" s="16"/>
      <c r="B117" s="31" t="s">
        <v>126</v>
      </c>
      <c r="C117" s="28"/>
      <c r="D117" s="29"/>
      <c r="E117" s="18" t="s">
        <v>15</v>
      </c>
      <c r="F117" s="19">
        <v>1</v>
      </c>
      <c r="G117" s="20">
        <f>+G118+G122</f>
        <v>0</v>
      </c>
      <c r="H117" s="2"/>
      <c r="I117" s="21">
        <v>108</v>
      </c>
      <c r="J117" s="21">
        <v>2</v>
      </c>
    </row>
    <row r="118" spans="1:10" ht="42" customHeight="1">
      <c r="A118" s="16"/>
      <c r="B118" s="17"/>
      <c r="C118" s="31" t="s">
        <v>127</v>
      </c>
      <c r="D118" s="29"/>
      <c r="E118" s="18" t="s">
        <v>15</v>
      </c>
      <c r="F118" s="19">
        <v>1</v>
      </c>
      <c r="G118" s="20">
        <f>+G119+G120+G121</f>
        <v>0</v>
      </c>
      <c r="H118" s="2"/>
      <c r="I118" s="21">
        <v>109</v>
      </c>
      <c r="J118" s="21">
        <v>3</v>
      </c>
    </row>
    <row r="119" spans="1:10" ht="42" customHeight="1">
      <c r="A119" s="16"/>
      <c r="B119" s="17"/>
      <c r="C119" s="17"/>
      <c r="D119" s="32" t="s">
        <v>128</v>
      </c>
      <c r="E119" s="18" t="s">
        <v>23</v>
      </c>
      <c r="F119" s="19">
        <v>535</v>
      </c>
      <c r="G119" s="33"/>
      <c r="H119" s="2"/>
      <c r="I119" s="21">
        <v>110</v>
      </c>
      <c r="J119" s="21">
        <v>4</v>
      </c>
    </row>
    <row r="120" spans="1:10" ht="42" customHeight="1">
      <c r="A120" s="16"/>
      <c r="B120" s="17"/>
      <c r="C120" s="17"/>
      <c r="D120" s="32" t="s">
        <v>129</v>
      </c>
      <c r="E120" s="18" t="s">
        <v>23</v>
      </c>
      <c r="F120" s="19">
        <v>633</v>
      </c>
      <c r="G120" s="33"/>
      <c r="H120" s="2"/>
      <c r="I120" s="21">
        <v>111</v>
      </c>
      <c r="J120" s="21">
        <v>4</v>
      </c>
    </row>
    <row r="121" spans="1:10" ht="42" customHeight="1">
      <c r="A121" s="16"/>
      <c r="B121" s="17"/>
      <c r="C121" s="17"/>
      <c r="D121" s="32" t="s">
        <v>130</v>
      </c>
      <c r="E121" s="18" t="s">
        <v>23</v>
      </c>
      <c r="F121" s="19">
        <v>633</v>
      </c>
      <c r="G121" s="33"/>
      <c r="H121" s="2"/>
      <c r="I121" s="21">
        <v>112</v>
      </c>
      <c r="J121" s="21">
        <v>4</v>
      </c>
    </row>
    <row r="122" spans="1:10" ht="42" customHeight="1">
      <c r="A122" s="16"/>
      <c r="B122" s="17"/>
      <c r="C122" s="31" t="s">
        <v>131</v>
      </c>
      <c r="D122" s="29"/>
      <c r="E122" s="18" t="s">
        <v>15</v>
      </c>
      <c r="F122" s="19">
        <v>1</v>
      </c>
      <c r="G122" s="20">
        <f>+G123+G124</f>
        <v>0</v>
      </c>
      <c r="H122" s="2"/>
      <c r="I122" s="21">
        <v>113</v>
      </c>
      <c r="J122" s="21">
        <v>3</v>
      </c>
    </row>
    <row r="123" spans="1:10" ht="42" customHeight="1">
      <c r="A123" s="16"/>
      <c r="B123" s="17"/>
      <c r="C123" s="17"/>
      <c r="D123" s="32" t="s">
        <v>129</v>
      </c>
      <c r="E123" s="18" t="s">
        <v>23</v>
      </c>
      <c r="F123" s="19">
        <v>1156</v>
      </c>
      <c r="G123" s="33"/>
      <c r="H123" s="2"/>
      <c r="I123" s="21">
        <v>114</v>
      </c>
      <c r="J123" s="21">
        <v>4</v>
      </c>
    </row>
    <row r="124" spans="1:10" ht="42" customHeight="1">
      <c r="A124" s="16"/>
      <c r="B124" s="17"/>
      <c r="C124" s="17"/>
      <c r="D124" s="32" t="s">
        <v>130</v>
      </c>
      <c r="E124" s="18" t="s">
        <v>15</v>
      </c>
      <c r="F124" s="19">
        <v>1156</v>
      </c>
      <c r="G124" s="33"/>
      <c r="H124" s="2"/>
      <c r="I124" s="21">
        <v>115</v>
      </c>
      <c r="J124" s="21">
        <v>4</v>
      </c>
    </row>
    <row r="125" spans="1:10" ht="42" customHeight="1">
      <c r="A125" s="30" t="s">
        <v>132</v>
      </c>
      <c r="B125" s="28"/>
      <c r="C125" s="28"/>
      <c r="D125" s="29"/>
      <c r="E125" s="18" t="s">
        <v>15</v>
      </c>
      <c r="F125" s="19">
        <v>1</v>
      </c>
      <c r="G125" s="20">
        <f>+G126</f>
        <v>0</v>
      </c>
      <c r="H125" s="2"/>
      <c r="I125" s="21">
        <v>116</v>
      </c>
      <c r="J125" s="21">
        <v>1</v>
      </c>
    </row>
    <row r="126" spans="1:10" ht="42" customHeight="1">
      <c r="A126" s="16"/>
      <c r="B126" s="31" t="s">
        <v>133</v>
      </c>
      <c r="C126" s="28"/>
      <c r="D126" s="29"/>
      <c r="E126" s="18" t="s">
        <v>15</v>
      </c>
      <c r="F126" s="19">
        <v>1</v>
      </c>
      <c r="G126" s="20">
        <f>+G127+G131+G134</f>
        <v>0</v>
      </c>
      <c r="H126" s="2"/>
      <c r="I126" s="21">
        <v>117</v>
      </c>
      <c r="J126" s="21">
        <v>2</v>
      </c>
    </row>
    <row r="127" spans="1:10" ht="42" customHeight="1">
      <c r="A127" s="16"/>
      <c r="B127" s="17"/>
      <c r="C127" s="31" t="s">
        <v>134</v>
      </c>
      <c r="D127" s="29"/>
      <c r="E127" s="18" t="s">
        <v>15</v>
      </c>
      <c r="F127" s="19">
        <v>1</v>
      </c>
      <c r="G127" s="20">
        <f>+G128+G129+G130</f>
        <v>0</v>
      </c>
      <c r="H127" s="2"/>
      <c r="I127" s="21">
        <v>118</v>
      </c>
      <c r="J127" s="21">
        <v>3</v>
      </c>
    </row>
    <row r="128" spans="1:10" ht="42" customHeight="1">
      <c r="A128" s="16"/>
      <c r="B128" s="17"/>
      <c r="C128" s="17"/>
      <c r="D128" s="32" t="s">
        <v>135</v>
      </c>
      <c r="E128" s="18" t="s">
        <v>23</v>
      </c>
      <c r="F128" s="19">
        <v>189</v>
      </c>
      <c r="G128" s="33"/>
      <c r="H128" s="2"/>
      <c r="I128" s="21">
        <v>119</v>
      </c>
      <c r="J128" s="21">
        <v>4</v>
      </c>
    </row>
    <row r="129" spans="1:10" ht="42" customHeight="1">
      <c r="A129" s="16"/>
      <c r="B129" s="17"/>
      <c r="C129" s="17"/>
      <c r="D129" s="32" t="s">
        <v>136</v>
      </c>
      <c r="E129" s="18" t="s">
        <v>21</v>
      </c>
      <c r="F129" s="19">
        <v>1.8</v>
      </c>
      <c r="G129" s="33"/>
      <c r="H129" s="2"/>
      <c r="I129" s="21">
        <v>120</v>
      </c>
      <c r="J129" s="21">
        <v>4</v>
      </c>
    </row>
    <row r="130" spans="1:10" ht="42" customHeight="1">
      <c r="A130" s="16"/>
      <c r="B130" s="17"/>
      <c r="C130" s="17"/>
      <c r="D130" s="32" t="s">
        <v>137</v>
      </c>
      <c r="E130" s="18" t="s">
        <v>58</v>
      </c>
      <c r="F130" s="19">
        <v>30</v>
      </c>
      <c r="G130" s="33"/>
      <c r="H130" s="2"/>
      <c r="I130" s="21">
        <v>121</v>
      </c>
      <c r="J130" s="21">
        <v>4</v>
      </c>
    </row>
    <row r="131" spans="1:10" ht="42" customHeight="1">
      <c r="A131" s="16"/>
      <c r="B131" s="17"/>
      <c r="C131" s="31" t="s">
        <v>138</v>
      </c>
      <c r="D131" s="29"/>
      <c r="E131" s="18" t="s">
        <v>15</v>
      </c>
      <c r="F131" s="19">
        <v>1</v>
      </c>
      <c r="G131" s="20">
        <f>+G132+G133</f>
        <v>0</v>
      </c>
      <c r="H131" s="2"/>
      <c r="I131" s="21">
        <v>122</v>
      </c>
      <c r="J131" s="21">
        <v>3</v>
      </c>
    </row>
    <row r="132" spans="1:10" ht="42" customHeight="1">
      <c r="A132" s="16"/>
      <c r="B132" s="17"/>
      <c r="C132" s="17"/>
      <c r="D132" s="32" t="s">
        <v>139</v>
      </c>
      <c r="E132" s="18" t="s">
        <v>15</v>
      </c>
      <c r="F132" s="19">
        <v>1</v>
      </c>
      <c r="G132" s="33"/>
      <c r="H132" s="2"/>
      <c r="I132" s="21">
        <v>123</v>
      </c>
      <c r="J132" s="21">
        <v>4</v>
      </c>
    </row>
    <row r="133" spans="1:10" ht="42" customHeight="1">
      <c r="A133" s="16"/>
      <c r="B133" s="17"/>
      <c r="C133" s="17"/>
      <c r="D133" s="32" t="s">
        <v>140</v>
      </c>
      <c r="E133" s="18" t="s">
        <v>15</v>
      </c>
      <c r="F133" s="19">
        <v>1</v>
      </c>
      <c r="G133" s="33"/>
      <c r="H133" s="2"/>
      <c r="I133" s="21">
        <v>124</v>
      </c>
      <c r="J133" s="21">
        <v>4</v>
      </c>
    </row>
    <row r="134" spans="1:10" ht="42" customHeight="1">
      <c r="A134" s="16"/>
      <c r="B134" s="17"/>
      <c r="C134" s="31" t="s">
        <v>141</v>
      </c>
      <c r="D134" s="29"/>
      <c r="E134" s="18" t="s">
        <v>15</v>
      </c>
      <c r="F134" s="19">
        <v>1</v>
      </c>
      <c r="G134" s="20">
        <f>+G135+G136+G137+G138</f>
        <v>0</v>
      </c>
      <c r="H134" s="2"/>
      <c r="I134" s="21">
        <v>125</v>
      </c>
      <c r="J134" s="21">
        <v>3</v>
      </c>
    </row>
    <row r="135" spans="1:10" ht="42" customHeight="1">
      <c r="A135" s="16"/>
      <c r="B135" s="17"/>
      <c r="C135" s="17"/>
      <c r="D135" s="32" t="s">
        <v>120</v>
      </c>
      <c r="E135" s="18" t="s">
        <v>58</v>
      </c>
      <c r="F135" s="19">
        <v>331</v>
      </c>
      <c r="G135" s="33"/>
      <c r="H135" s="2"/>
      <c r="I135" s="21">
        <v>126</v>
      </c>
      <c r="J135" s="21">
        <v>4</v>
      </c>
    </row>
    <row r="136" spans="1:10" ht="42" customHeight="1">
      <c r="A136" s="16"/>
      <c r="B136" s="17"/>
      <c r="C136" s="17"/>
      <c r="D136" s="32" t="s">
        <v>142</v>
      </c>
      <c r="E136" s="18" t="s">
        <v>21</v>
      </c>
      <c r="F136" s="19">
        <v>535</v>
      </c>
      <c r="G136" s="33"/>
      <c r="H136" s="2"/>
      <c r="I136" s="21">
        <v>127</v>
      </c>
      <c r="J136" s="21">
        <v>4</v>
      </c>
    </row>
    <row r="137" spans="1:10" ht="42" customHeight="1">
      <c r="A137" s="16"/>
      <c r="B137" s="17"/>
      <c r="C137" s="17"/>
      <c r="D137" s="32" t="s">
        <v>123</v>
      </c>
      <c r="E137" s="18" t="s">
        <v>21</v>
      </c>
      <c r="F137" s="19">
        <v>21</v>
      </c>
      <c r="G137" s="33"/>
      <c r="H137" s="2"/>
      <c r="I137" s="21">
        <v>128</v>
      </c>
      <c r="J137" s="21">
        <v>4</v>
      </c>
    </row>
    <row r="138" spans="1:10" ht="42" customHeight="1">
      <c r="A138" s="16"/>
      <c r="B138" s="17"/>
      <c r="C138" s="17"/>
      <c r="D138" s="32" t="s">
        <v>143</v>
      </c>
      <c r="E138" s="18" t="s">
        <v>23</v>
      </c>
      <c r="F138" s="19">
        <v>535</v>
      </c>
      <c r="G138" s="33"/>
      <c r="H138" s="2"/>
      <c r="I138" s="21">
        <v>129</v>
      </c>
      <c r="J138" s="21">
        <v>4</v>
      </c>
    </row>
    <row r="139" spans="1:10" ht="42" customHeight="1">
      <c r="A139" s="30" t="s">
        <v>144</v>
      </c>
      <c r="B139" s="28"/>
      <c r="C139" s="28"/>
      <c r="D139" s="29"/>
      <c r="E139" s="18" t="s">
        <v>15</v>
      </c>
      <c r="F139" s="19">
        <v>1</v>
      </c>
      <c r="G139" s="20">
        <f>+G140+G157</f>
        <v>0</v>
      </c>
      <c r="H139" s="2"/>
      <c r="I139" s="21">
        <v>130</v>
      </c>
      <c r="J139" s="21"/>
    </row>
    <row r="140" spans="1:10" ht="42" customHeight="1">
      <c r="A140" s="30" t="s">
        <v>145</v>
      </c>
      <c r="B140" s="28"/>
      <c r="C140" s="28"/>
      <c r="D140" s="29"/>
      <c r="E140" s="18" t="s">
        <v>15</v>
      </c>
      <c r="F140" s="19">
        <v>1</v>
      </c>
      <c r="G140" s="20">
        <f>+G141+G142+G146+G152</f>
        <v>0</v>
      </c>
      <c r="H140" s="2"/>
      <c r="I140" s="21">
        <v>131</v>
      </c>
      <c r="J140" s="21">
        <v>200</v>
      </c>
    </row>
    <row r="141" spans="1:10" ht="42" customHeight="1">
      <c r="A141" s="30" t="s">
        <v>146</v>
      </c>
      <c r="B141" s="28"/>
      <c r="C141" s="28"/>
      <c r="D141" s="29"/>
      <c r="E141" s="18" t="s">
        <v>15</v>
      </c>
      <c r="F141" s="19">
        <v>1</v>
      </c>
      <c r="G141" s="33"/>
      <c r="H141" s="2"/>
      <c r="I141" s="21">
        <v>132</v>
      </c>
      <c r="J141" s="21"/>
    </row>
    <row r="142" spans="1:10" ht="42" customHeight="1">
      <c r="A142" s="30" t="s">
        <v>147</v>
      </c>
      <c r="B142" s="28"/>
      <c r="C142" s="28"/>
      <c r="D142" s="29"/>
      <c r="E142" s="18" t="s">
        <v>15</v>
      </c>
      <c r="F142" s="19">
        <v>1</v>
      </c>
      <c r="G142" s="20">
        <f>+G143</f>
        <v>0</v>
      </c>
      <c r="H142" s="2"/>
      <c r="I142" s="21">
        <v>133</v>
      </c>
      <c r="J142" s="21">
        <v>1</v>
      </c>
    </row>
    <row r="143" spans="1:10" ht="42" customHeight="1">
      <c r="A143" s="16"/>
      <c r="B143" s="31" t="s">
        <v>145</v>
      </c>
      <c r="C143" s="28"/>
      <c r="D143" s="29"/>
      <c r="E143" s="18" t="s">
        <v>15</v>
      </c>
      <c r="F143" s="19">
        <v>1</v>
      </c>
      <c r="G143" s="20">
        <f>+G144</f>
        <v>0</v>
      </c>
      <c r="H143" s="2"/>
      <c r="I143" s="21">
        <v>134</v>
      </c>
      <c r="J143" s="21">
        <v>2</v>
      </c>
    </row>
    <row r="144" spans="1:10" ht="42" customHeight="1">
      <c r="A144" s="16"/>
      <c r="B144" s="17"/>
      <c r="C144" s="31" t="s">
        <v>148</v>
      </c>
      <c r="D144" s="29"/>
      <c r="E144" s="18" t="s">
        <v>15</v>
      </c>
      <c r="F144" s="19">
        <v>1</v>
      </c>
      <c r="G144" s="20">
        <f>+G145</f>
        <v>0</v>
      </c>
      <c r="H144" s="2"/>
      <c r="I144" s="21">
        <v>135</v>
      </c>
      <c r="J144" s="21">
        <v>3</v>
      </c>
    </row>
    <row r="145" spans="1:10" ht="42" customHeight="1">
      <c r="A145" s="16"/>
      <c r="B145" s="17"/>
      <c r="C145" s="17"/>
      <c r="D145" s="32" t="s">
        <v>149</v>
      </c>
      <c r="E145" s="18" t="s">
        <v>55</v>
      </c>
      <c r="F145" s="19">
        <v>33.68</v>
      </c>
      <c r="G145" s="33"/>
      <c r="H145" s="2"/>
      <c r="I145" s="21">
        <v>136</v>
      </c>
      <c r="J145" s="21">
        <v>4</v>
      </c>
    </row>
    <row r="146" spans="1:10" ht="42" customHeight="1">
      <c r="A146" s="30" t="s">
        <v>150</v>
      </c>
      <c r="B146" s="28"/>
      <c r="C146" s="28"/>
      <c r="D146" s="29"/>
      <c r="E146" s="18" t="s">
        <v>15</v>
      </c>
      <c r="F146" s="19">
        <v>1</v>
      </c>
      <c r="G146" s="20">
        <f>+G147</f>
        <v>0</v>
      </c>
      <c r="H146" s="2"/>
      <c r="I146" s="21">
        <v>137</v>
      </c>
      <c r="J146" s="21">
        <v>1</v>
      </c>
    </row>
    <row r="147" spans="1:10" ht="42" customHeight="1">
      <c r="A147" s="16"/>
      <c r="B147" s="31" t="s">
        <v>150</v>
      </c>
      <c r="C147" s="28"/>
      <c r="D147" s="29"/>
      <c r="E147" s="18" t="s">
        <v>15</v>
      </c>
      <c r="F147" s="19">
        <v>1</v>
      </c>
      <c r="G147" s="20">
        <f>+G148</f>
        <v>0</v>
      </c>
      <c r="H147" s="2"/>
      <c r="I147" s="21">
        <v>138</v>
      </c>
      <c r="J147" s="21">
        <v>2</v>
      </c>
    </row>
    <row r="148" spans="1:10" ht="42" customHeight="1">
      <c r="A148" s="16"/>
      <c r="B148" s="17"/>
      <c r="C148" s="31" t="s">
        <v>151</v>
      </c>
      <c r="D148" s="29"/>
      <c r="E148" s="18" t="s">
        <v>15</v>
      </c>
      <c r="F148" s="19">
        <v>1</v>
      </c>
      <c r="G148" s="20">
        <f>+G149+G150+G151</f>
        <v>0</v>
      </c>
      <c r="H148" s="2"/>
      <c r="I148" s="21">
        <v>139</v>
      </c>
      <c r="J148" s="21">
        <v>3</v>
      </c>
    </row>
    <row r="149" spans="1:10" ht="42" customHeight="1">
      <c r="A149" s="16"/>
      <c r="B149" s="17"/>
      <c r="C149" s="17"/>
      <c r="D149" s="32" t="s">
        <v>152</v>
      </c>
      <c r="E149" s="18" t="s">
        <v>153</v>
      </c>
      <c r="F149" s="19">
        <v>22</v>
      </c>
      <c r="G149" s="33"/>
      <c r="H149" s="2"/>
      <c r="I149" s="21">
        <v>140</v>
      </c>
      <c r="J149" s="21">
        <v>4</v>
      </c>
    </row>
    <row r="150" spans="1:10" ht="42" customHeight="1">
      <c r="A150" s="16"/>
      <c r="B150" s="17"/>
      <c r="C150" s="17"/>
      <c r="D150" s="32" t="s">
        <v>154</v>
      </c>
      <c r="E150" s="18" t="s">
        <v>153</v>
      </c>
      <c r="F150" s="19">
        <v>64</v>
      </c>
      <c r="G150" s="33"/>
      <c r="H150" s="2"/>
      <c r="I150" s="21">
        <v>141</v>
      </c>
      <c r="J150" s="21">
        <v>4</v>
      </c>
    </row>
    <row r="151" spans="1:10" ht="42" customHeight="1">
      <c r="A151" s="16"/>
      <c r="B151" s="17"/>
      <c r="C151" s="17"/>
      <c r="D151" s="32" t="s">
        <v>155</v>
      </c>
      <c r="E151" s="18" t="s">
        <v>153</v>
      </c>
      <c r="F151" s="19">
        <v>21</v>
      </c>
      <c r="G151" s="33"/>
      <c r="H151" s="2"/>
      <c r="I151" s="21">
        <v>142</v>
      </c>
      <c r="J151" s="21">
        <v>4</v>
      </c>
    </row>
    <row r="152" spans="1:10" ht="42" customHeight="1">
      <c r="A152" s="30" t="s">
        <v>156</v>
      </c>
      <c r="B152" s="28"/>
      <c r="C152" s="28"/>
      <c r="D152" s="29"/>
      <c r="E152" s="18" t="s">
        <v>15</v>
      </c>
      <c r="F152" s="19">
        <v>1</v>
      </c>
      <c r="G152" s="20">
        <f>+G153</f>
        <v>0</v>
      </c>
      <c r="H152" s="2"/>
      <c r="I152" s="21">
        <v>143</v>
      </c>
      <c r="J152" s="21">
        <v>1</v>
      </c>
    </row>
    <row r="153" spans="1:10" ht="42" customHeight="1">
      <c r="A153" s="16"/>
      <c r="B153" s="31" t="s">
        <v>157</v>
      </c>
      <c r="C153" s="28"/>
      <c r="D153" s="29"/>
      <c r="E153" s="18" t="s">
        <v>15</v>
      </c>
      <c r="F153" s="19">
        <v>1</v>
      </c>
      <c r="G153" s="20">
        <f>+G154</f>
        <v>0</v>
      </c>
      <c r="H153" s="2"/>
      <c r="I153" s="21">
        <v>144</v>
      </c>
      <c r="J153" s="21">
        <v>2</v>
      </c>
    </row>
    <row r="154" spans="1:10" ht="42" customHeight="1">
      <c r="A154" s="16"/>
      <c r="B154" s="17"/>
      <c r="C154" s="31" t="s">
        <v>157</v>
      </c>
      <c r="D154" s="29"/>
      <c r="E154" s="18" t="s">
        <v>15</v>
      </c>
      <c r="F154" s="19">
        <v>1</v>
      </c>
      <c r="G154" s="20">
        <f>+G155+G156</f>
        <v>0</v>
      </c>
      <c r="H154" s="2"/>
      <c r="I154" s="21">
        <v>145</v>
      </c>
      <c r="J154" s="21">
        <v>3</v>
      </c>
    </row>
    <row r="155" spans="1:10" ht="42" customHeight="1">
      <c r="A155" s="16"/>
      <c r="B155" s="17"/>
      <c r="C155" s="17"/>
      <c r="D155" s="32" t="s">
        <v>158</v>
      </c>
      <c r="E155" s="18" t="s">
        <v>15</v>
      </c>
      <c r="F155" s="19">
        <v>1</v>
      </c>
      <c r="G155" s="33"/>
      <c r="H155" s="2"/>
      <c r="I155" s="21">
        <v>146</v>
      </c>
      <c r="J155" s="21">
        <v>4</v>
      </c>
    </row>
    <row r="156" spans="1:10" ht="42" customHeight="1">
      <c r="A156" s="16"/>
      <c r="B156" s="17"/>
      <c r="C156" s="17"/>
      <c r="D156" s="32" t="s">
        <v>159</v>
      </c>
      <c r="E156" s="18" t="s">
        <v>160</v>
      </c>
      <c r="F156" s="19">
        <v>2</v>
      </c>
      <c r="G156" s="33"/>
      <c r="H156" s="2"/>
      <c r="I156" s="21">
        <v>147</v>
      </c>
      <c r="J156" s="21">
        <v>4</v>
      </c>
    </row>
    <row r="157" spans="1:10" ht="42" customHeight="1">
      <c r="A157" s="30" t="s">
        <v>161</v>
      </c>
      <c r="B157" s="28"/>
      <c r="C157" s="28"/>
      <c r="D157" s="29"/>
      <c r="E157" s="18" t="s">
        <v>15</v>
      </c>
      <c r="F157" s="19">
        <v>1</v>
      </c>
      <c r="G157" s="33"/>
      <c r="H157" s="2"/>
      <c r="I157" s="21">
        <v>148</v>
      </c>
      <c r="J157" s="21">
        <v>210</v>
      </c>
    </row>
    <row r="158" spans="1:10" ht="42" customHeight="1">
      <c r="A158" s="30" t="s">
        <v>162</v>
      </c>
      <c r="B158" s="28"/>
      <c r="C158" s="28"/>
      <c r="D158" s="29"/>
      <c r="E158" s="18" t="s">
        <v>15</v>
      </c>
      <c r="F158" s="19">
        <v>1</v>
      </c>
      <c r="G158" s="33"/>
      <c r="H158" s="2"/>
      <c r="I158" s="21">
        <v>149</v>
      </c>
      <c r="J158" s="21">
        <v>220</v>
      </c>
    </row>
    <row r="159" spans="1:10" ht="42" customHeight="1">
      <c r="A159" s="34" t="s">
        <v>163</v>
      </c>
      <c r="B159" s="35"/>
      <c r="C159" s="35"/>
      <c r="D159" s="36"/>
      <c r="E159" s="37" t="s">
        <v>15</v>
      </c>
      <c r="F159" s="38">
        <v>1</v>
      </c>
      <c r="G159" s="39">
        <f>+G10+G158</f>
        <v>0</v>
      </c>
      <c r="H159" s="40"/>
      <c r="I159" s="41">
        <v>150</v>
      </c>
      <c r="J159" s="41">
        <v>30</v>
      </c>
    </row>
    <row r="160" spans="1:10" ht="42" customHeight="1">
      <c r="A160" s="22" t="s">
        <v>11</v>
      </c>
      <c r="B160" s="23"/>
      <c r="C160" s="23"/>
      <c r="D160" s="24"/>
      <c r="E160" s="25" t="s">
        <v>12</v>
      </c>
      <c r="F160" s="26" t="s">
        <v>12</v>
      </c>
      <c r="G160" s="27">
        <f>G159</f>
        <v>0</v>
      </c>
      <c r="I160" s="21">
        <v>151</v>
      </c>
      <c r="J160" s="21">
        <v>90</v>
      </c>
    </row>
    <row r="161" ht="42" customHeight="1"/>
    <row r="162" ht="42" customHeight="1"/>
  </sheetData>
  <sheetProtection algorithmName="SHA-512" hashValue="eAWTrcsr5Xm+LL9nMb+ZDDRysijVvIjR+JZHQk5BYgCb1TFJuF+bhsPn/i85mn6oOrBBuWD9TTXSO80eynCgFw==" saltValue="IKoV73FJbA7Fsm4ykkW5rg==" spinCount="100000" sheet="1" objects="1" scenarios="1"/>
  <mergeCells count="50">
    <mergeCell ref="A159:D159"/>
    <mergeCell ref="C148:D148"/>
    <mergeCell ref="A152:D152"/>
    <mergeCell ref="B153:D153"/>
    <mergeCell ref="C154:D154"/>
    <mergeCell ref="A157:D157"/>
    <mergeCell ref="A158:D158"/>
    <mergeCell ref="A141:D141"/>
    <mergeCell ref="A142:D142"/>
    <mergeCell ref="B143:D143"/>
    <mergeCell ref="C144:D144"/>
    <mergeCell ref="A146:D146"/>
    <mergeCell ref="B147:D147"/>
    <mergeCell ref="B126:D126"/>
    <mergeCell ref="C127:D127"/>
    <mergeCell ref="C131:D131"/>
    <mergeCell ref="C134:D134"/>
    <mergeCell ref="A139:D139"/>
    <mergeCell ref="A140:D140"/>
    <mergeCell ref="C109:D109"/>
    <mergeCell ref="C114:D114"/>
    <mergeCell ref="B117:D117"/>
    <mergeCell ref="C118:D118"/>
    <mergeCell ref="C122:D122"/>
    <mergeCell ref="A125:D125"/>
    <mergeCell ref="B63:D63"/>
    <mergeCell ref="C64:D64"/>
    <mergeCell ref="C66:D66"/>
    <mergeCell ref="C75:D75"/>
    <mergeCell ref="C95:D95"/>
    <mergeCell ref="B108:D108"/>
    <mergeCell ref="C28:D28"/>
    <mergeCell ref="B34:D34"/>
    <mergeCell ref="C35:D35"/>
    <mergeCell ref="B41:D41"/>
    <mergeCell ref="C42:D42"/>
    <mergeCell ref="C46:D46"/>
    <mergeCell ref="A160:D160"/>
    <mergeCell ref="A10:D10"/>
    <mergeCell ref="A11:D11"/>
    <mergeCell ref="A12:D12"/>
    <mergeCell ref="B13:D13"/>
    <mergeCell ref="C14:D14"/>
    <mergeCell ref="C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 Kouji</dc:creator>
  <cp:lastModifiedBy>Seki Kouji</cp:lastModifiedBy>
  <dcterms:created xsi:type="dcterms:W3CDTF">2021-06-10T02:58:25Z</dcterms:created>
  <dcterms:modified xsi:type="dcterms:W3CDTF">2021-06-10T03:00:19Z</dcterms:modified>
</cp:coreProperties>
</file>